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5440" windowHeight="13065" tabRatio="684"/>
  </bookViews>
  <sheets>
    <sheet name="社会招聘登记表（本人每页签字）" sheetId="3" r:id="rId1"/>
  </sheets>
  <externalReferences>
    <externalReference r:id="rId2"/>
  </externalReferences>
  <definedNames>
    <definedName name="部门">'[1]应聘登记表（需在面试时携带本人签字版）'!$U$3:$X$3</definedName>
  </definedNames>
  <calcPr calcId="124519" concurrentCalc="0"/>
</workbook>
</file>

<file path=xl/calcChain.xml><?xml version="1.0" encoding="utf-8"?>
<calcChain xmlns="http://schemas.openxmlformats.org/spreadsheetml/2006/main">
  <c r="S33" i="3"/>
  <c r="R33"/>
  <c r="Q33"/>
  <c r="P33"/>
  <c r="O33"/>
  <c r="N33"/>
  <c r="S32"/>
  <c r="R32"/>
  <c r="Q32"/>
  <c r="P32"/>
  <c r="O32"/>
  <c r="S31"/>
  <c r="R31"/>
  <c r="Q31"/>
  <c r="P31"/>
  <c r="O31"/>
  <c r="N31"/>
  <c r="S30"/>
  <c r="R30"/>
  <c r="Q30"/>
  <c r="P30"/>
  <c r="O30"/>
  <c r="S29"/>
  <c r="R29"/>
  <c r="Q29"/>
  <c r="P29"/>
  <c r="O29"/>
  <c r="N29"/>
  <c r="S28"/>
  <c r="R28"/>
  <c r="Q28"/>
  <c r="P28"/>
  <c r="S27"/>
  <c r="R27"/>
  <c r="Q27"/>
  <c r="P27"/>
  <c r="O27"/>
  <c r="S26"/>
  <c r="R26"/>
  <c r="Q26"/>
  <c r="P26"/>
  <c r="O26"/>
  <c r="N25"/>
  <c r="S24"/>
  <c r="R24"/>
  <c r="Q24"/>
  <c r="P24"/>
  <c r="O24"/>
  <c r="S23"/>
  <c r="R23"/>
  <c r="Q23"/>
  <c r="P23"/>
  <c r="O23"/>
  <c r="N23"/>
  <c r="S22"/>
  <c r="R22"/>
  <c r="Q22"/>
  <c r="P22"/>
  <c r="O22"/>
  <c r="S21"/>
  <c r="R21"/>
  <c r="Q21"/>
  <c r="P21"/>
  <c r="O21"/>
  <c r="N21"/>
  <c r="P20"/>
  <c r="Q17"/>
  <c r="P17"/>
  <c r="O17"/>
  <c r="Q16"/>
  <c r="P16"/>
  <c r="O16"/>
  <c r="Q15"/>
  <c r="P15"/>
  <c r="O15"/>
  <c r="Q14"/>
  <c r="P14"/>
  <c r="O14"/>
  <c r="Q13"/>
  <c r="P13"/>
  <c r="O13"/>
  <c r="Q12"/>
  <c r="P12"/>
  <c r="O12"/>
  <c r="Q11"/>
  <c r="P11"/>
  <c r="O11"/>
  <c r="Q10"/>
  <c r="P10"/>
  <c r="O10"/>
  <c r="Q9"/>
  <c r="P9"/>
  <c r="O9"/>
</calcChain>
</file>

<file path=xl/sharedStrings.xml><?xml version="1.0" encoding="utf-8"?>
<sst xmlns="http://schemas.openxmlformats.org/spreadsheetml/2006/main" count="218" uniqueCount="154">
  <si>
    <t>恒丰银行社会招聘人员信息登记表</t>
  </si>
  <si>
    <t>性别</t>
  </si>
  <si>
    <t>政治面貌</t>
  </si>
  <si>
    <t>婚姻状况</t>
  </si>
  <si>
    <t>学历</t>
  </si>
  <si>
    <t>教育形式</t>
  </si>
  <si>
    <t>是否最高学历</t>
  </si>
  <si>
    <t>银行工作经验</t>
  </si>
  <si>
    <t>非银行工作经验</t>
  </si>
  <si>
    <t>年</t>
  </si>
  <si>
    <t>月</t>
  </si>
  <si>
    <t>考核情况</t>
  </si>
  <si>
    <t>证书类别</t>
  </si>
  <si>
    <t>获奖级别</t>
  </si>
  <si>
    <t>与本人关系</t>
  </si>
  <si>
    <t>拟应聘部门</t>
  </si>
  <si>
    <t>组织人力部</t>
  </si>
  <si>
    <t>拟应聘岗位</t>
  </si>
  <si>
    <t>HRBP</t>
  </si>
  <si>
    <t>照片</t>
  </si>
  <si>
    <t>男</t>
  </si>
  <si>
    <t>群众</t>
  </si>
  <si>
    <t>已婚</t>
  </si>
  <si>
    <t>高中/中专</t>
  </si>
  <si>
    <t>全日制</t>
  </si>
  <si>
    <t>最高学历</t>
  </si>
  <si>
    <t>国有五大行</t>
  </si>
  <si>
    <t>券商/基金/保险/信托</t>
  </si>
  <si>
    <t>优秀</t>
  </si>
  <si>
    <t>职称</t>
  </si>
  <si>
    <t>国际级</t>
  </si>
  <si>
    <t>父亲</t>
  </si>
  <si>
    <t>个人基本信息</t>
  </si>
  <si>
    <t>女</t>
  </si>
  <si>
    <t>团员</t>
  </si>
  <si>
    <t>未婚</t>
  </si>
  <si>
    <t>大专</t>
  </si>
  <si>
    <t>非全日制</t>
  </si>
  <si>
    <t>否</t>
  </si>
  <si>
    <t>股份制商业银行</t>
  </si>
  <si>
    <t>非银行金融机构</t>
  </si>
  <si>
    <t>良好</t>
  </si>
  <si>
    <t>行业认证</t>
  </si>
  <si>
    <t>国家级</t>
  </si>
  <si>
    <t>母亲</t>
  </si>
  <si>
    <t>姓名</t>
  </si>
  <si>
    <t>王三</t>
  </si>
  <si>
    <t>年龄</t>
  </si>
  <si>
    <t>户口所在地</t>
  </si>
  <si>
    <t>北京</t>
  </si>
  <si>
    <t>党员</t>
  </si>
  <si>
    <t>离婚</t>
  </si>
  <si>
    <t>本科</t>
  </si>
  <si>
    <t>最终学历</t>
  </si>
  <si>
    <t>城商行</t>
  </si>
  <si>
    <t>政府/事业单位/军队</t>
  </si>
  <si>
    <t>合格</t>
  </si>
  <si>
    <t>企业认证</t>
  </si>
  <si>
    <t>省级</t>
  </si>
  <si>
    <t>配偶</t>
  </si>
  <si>
    <t>国籍</t>
  </si>
  <si>
    <t>中国</t>
  </si>
  <si>
    <t>工龄</t>
  </si>
  <si>
    <t>银行工作年限</t>
  </si>
  <si>
    <t>原薪酬
（税前万元）</t>
  </si>
  <si>
    <t>期望年薪（税前万元）</t>
  </si>
  <si>
    <t>15</t>
  </si>
  <si>
    <t>民主党派</t>
  </si>
  <si>
    <t>丧偶</t>
  </si>
  <si>
    <t>硕士研究生</t>
  </si>
  <si>
    <t>其他银行</t>
  </si>
  <si>
    <t>监管机构</t>
  </si>
  <si>
    <t>不称职</t>
  </si>
  <si>
    <t>市级</t>
  </si>
  <si>
    <t>子女</t>
  </si>
  <si>
    <t>移动电话</t>
  </si>
  <si>
    <t>E-mail</t>
  </si>
  <si>
    <t>123456789@163.com</t>
  </si>
  <si>
    <t>身份证号码</t>
  </si>
  <si>
    <t>110101198306573017</t>
  </si>
  <si>
    <t>博士研究生</t>
  </si>
  <si>
    <t>其他行业</t>
  </si>
  <si>
    <t>区县级</t>
  </si>
  <si>
    <t>祖父</t>
  </si>
  <si>
    <t>个人教育情况</t>
  </si>
  <si>
    <t>企业级</t>
  </si>
  <si>
    <t>祖母</t>
  </si>
  <si>
    <t>教育经历（大学起）</t>
  </si>
  <si>
    <t>全日制统招学历</t>
  </si>
  <si>
    <t>学校</t>
  </si>
  <si>
    <t>专业</t>
  </si>
  <si>
    <t>起止时间</t>
  </si>
  <si>
    <t>是否最终学历</t>
  </si>
  <si>
    <t>全日制最高学历</t>
  </si>
  <si>
    <t>部门级</t>
  </si>
  <si>
    <t>外祖父</t>
  </si>
  <si>
    <t>北京大学</t>
  </si>
  <si>
    <t>经济学</t>
  </si>
  <si>
    <t>至</t>
  </si>
  <si>
    <t>外祖母</t>
  </si>
  <si>
    <t>清华大学</t>
  </si>
  <si>
    <t>会计学</t>
  </si>
  <si>
    <t>表亲</t>
  </si>
  <si>
    <t>同事</t>
  </si>
  <si>
    <t>非全日制学历</t>
  </si>
  <si>
    <t>非全日制最高学历</t>
  </si>
  <si>
    <t>朋友</t>
  </si>
  <si>
    <t>个人工作情况</t>
  </si>
  <si>
    <t>单位性质</t>
  </si>
  <si>
    <t>单位名称/部门名称</t>
  </si>
  <si>
    <t>职务/岗位</t>
  </si>
  <si>
    <t>行员等级</t>
  </si>
  <si>
    <t>工作时间(年）</t>
  </si>
  <si>
    <t>中国银行/电子银行部</t>
  </si>
  <si>
    <t>数据策略分析</t>
  </si>
  <si>
    <r>
      <rPr>
        <b/>
        <sz val="11"/>
        <color theme="1"/>
        <rFont val="等线"/>
        <charset val="134"/>
      </rPr>
      <t>主要职责或业绩情况</t>
    </r>
    <r>
      <rPr>
        <sz val="11"/>
        <color theme="1"/>
        <rFont val="宋体"/>
        <family val="3"/>
        <charset val="134"/>
      </rPr>
      <t>：负责电子银行类业务的数据挖掘及分析，执行业务策略及方案</t>
    </r>
  </si>
  <si>
    <t>华夏银行/人力资源部</t>
  </si>
  <si>
    <t>绩效分析</t>
  </si>
  <si>
    <r>
      <rPr>
        <b/>
        <sz val="11"/>
        <color theme="1"/>
        <rFont val="等线"/>
        <charset val="134"/>
      </rPr>
      <t>主要职责或业绩情况</t>
    </r>
    <r>
      <rPr>
        <sz val="11"/>
        <color theme="1"/>
        <rFont val="宋体"/>
        <family val="3"/>
        <charset val="134"/>
      </rPr>
      <t>：</t>
    </r>
  </si>
  <si>
    <t>工作时间（年）</t>
  </si>
  <si>
    <t>近三年考核情况</t>
  </si>
  <si>
    <t>2015年</t>
  </si>
  <si>
    <t>2014年</t>
  </si>
  <si>
    <t>2013年</t>
  </si>
  <si>
    <t>专业证书及奖惩情况</t>
  </si>
  <si>
    <t>技能和资格证书</t>
  </si>
  <si>
    <t>技能或证书名称</t>
  </si>
  <si>
    <t>主要获奖记录</t>
  </si>
  <si>
    <t>获奖名称</t>
  </si>
  <si>
    <t>处分记录</t>
  </si>
  <si>
    <t>处分名称</t>
  </si>
  <si>
    <t>原因</t>
  </si>
  <si>
    <t>家庭成员及其他社会关系状况</t>
  </si>
  <si>
    <t>其他主要家庭成员</t>
  </si>
  <si>
    <t>工作单位/学校</t>
  </si>
  <si>
    <t>职务</t>
  </si>
  <si>
    <t>客户资源情况</t>
  </si>
  <si>
    <t>客户名称</t>
  </si>
  <si>
    <t>客户概况</t>
  </si>
  <si>
    <t>自我评价</t>
  </si>
  <si>
    <t>应聘优势</t>
  </si>
  <si>
    <t>不足之处</t>
  </si>
  <si>
    <t>工作计划</t>
  </si>
  <si>
    <t>承    诺</t>
  </si>
  <si>
    <t>是否曾有不良或相关处分记录？请详细告知，如没有，请填写“无”</t>
  </si>
  <si>
    <t>是否曾遭受过重大疾病或者有家族遗传病史？请详细告知，如没有，请填写“无”</t>
  </si>
  <si>
    <t>是否与现就职单位有服务期、脱密期、竞业限制等约定，如有请告知，如没有，请填写“无”</t>
  </si>
  <si>
    <t>是否与我行员工有亲属关系，如有，请详细告知，如没有，请填写“无”</t>
  </si>
  <si>
    <t xml:space="preserve">1.本人谨此证实以上内容无虚假、不实、夸大之处，且未隐瞒对我应聘不利的事实或情况。如有虚报或瞒报，本人愿承担相应的责任。本人了解有关部门会认真考虑我的应聘申请，本人不会采取任何方式干扰公正、公平的招聘面试录用程序和录用结果。
2.本人自愿接受贵行或贵行委托的第三方机构实施背景调查，如背景调查核实本人存在不适宜担任相关岗位的情形，本人愿意放弃本次录用机会。          </t>
  </si>
  <si>
    <t xml:space="preserve">承诺人签名：                     日期：201   年    月   日     </t>
  </si>
  <si>
    <t>注：本表仅作招聘报名使用，若未通过考核，该表不予退还。表内所填信息将为您保密，若通过考核，我们将与您联系，请在提交该表时附上照片。</t>
  </si>
  <si>
    <t>籍贯</t>
    <phoneticPr fontId="21" type="noConversion"/>
  </si>
  <si>
    <t>银行工作经验（每个岗位对应一个时间段）</t>
    <phoneticPr fontId="21" type="noConversion"/>
  </si>
  <si>
    <t>非银行工作经验（每个岗位对应一个时间段）</t>
    <phoneticPr fontId="21" type="noConversion"/>
  </si>
</sst>
</file>

<file path=xl/styles.xml><?xml version="1.0" encoding="utf-8"?>
<styleSheet xmlns="http://schemas.openxmlformats.org/spreadsheetml/2006/main">
  <numFmts count="1">
    <numFmt numFmtId="178" formatCode="0.0"/>
  </numFmts>
  <fonts count="22">
    <font>
      <sz val="11"/>
      <color theme="1"/>
      <name val="等线"/>
      <charset val="134"/>
      <scheme val="minor"/>
    </font>
    <font>
      <sz val="11"/>
      <color theme="0"/>
      <name val="等线"/>
      <charset val="134"/>
      <scheme val="minor"/>
    </font>
    <font>
      <b/>
      <sz val="22"/>
      <color theme="0"/>
      <name val="华文细黑"/>
      <family val="3"/>
      <charset val="134"/>
    </font>
    <font>
      <sz val="10"/>
      <color theme="1"/>
      <name val="微软雅黑"/>
      <family val="2"/>
      <charset val="134"/>
    </font>
    <font>
      <sz val="16"/>
      <color theme="0"/>
      <name val="黑体"/>
      <family val="3"/>
      <charset val="134"/>
    </font>
    <font>
      <sz val="10"/>
      <color theme="1"/>
      <name val="等线"/>
      <charset val="134"/>
      <scheme val="minor"/>
    </font>
    <font>
      <sz val="11"/>
      <color theme="1"/>
      <name val="微软雅黑"/>
      <family val="2"/>
      <charset val="134"/>
    </font>
    <font>
      <sz val="10"/>
      <color indexed="8"/>
      <name val="微软雅黑"/>
      <family val="2"/>
      <charset val="134"/>
    </font>
    <font>
      <sz val="11"/>
      <color theme="1"/>
      <name val="黑体"/>
      <family val="3"/>
      <charset val="134"/>
    </font>
    <font>
      <sz val="9"/>
      <color indexed="8"/>
      <name val="微软雅黑"/>
      <family val="2"/>
      <charset val="134"/>
    </font>
    <font>
      <sz val="11"/>
      <color indexed="8"/>
      <name val="黑体"/>
      <family val="3"/>
      <charset val="134"/>
    </font>
    <font>
      <sz val="9"/>
      <color theme="1"/>
      <name val="微软雅黑"/>
      <family val="2"/>
      <charset val="134"/>
    </font>
    <font>
      <b/>
      <sz val="11"/>
      <color theme="1"/>
      <name val="等线"/>
      <charset val="134"/>
      <scheme val="minor"/>
    </font>
    <font>
      <sz val="10"/>
      <color theme="1"/>
      <name val="黑体"/>
      <family val="3"/>
      <charset val="134"/>
    </font>
    <font>
      <b/>
      <sz val="16"/>
      <color theme="0"/>
      <name val="黑体"/>
      <family val="3"/>
      <charset val="134"/>
    </font>
    <font>
      <b/>
      <sz val="10"/>
      <color rgb="FF000000"/>
      <name val="微软雅黑"/>
      <family val="2"/>
      <charset val="134"/>
    </font>
    <font>
      <b/>
      <sz val="10"/>
      <color indexed="8"/>
      <name val="微软雅黑"/>
      <family val="2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theme="1"/>
      <name val="等线"/>
      <charset val="134"/>
    </font>
    <font>
      <sz val="11"/>
      <color theme="1"/>
      <name val="宋体"/>
      <family val="3"/>
      <charset val="134"/>
    </font>
    <font>
      <sz val="9"/>
      <name val="等线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0.3998840296639912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7" fillId="0" borderId="0">
      <alignment vertical="center"/>
    </xf>
    <xf numFmtId="0" fontId="18" fillId="0" borderId="0">
      <alignment vertical="center"/>
    </xf>
  </cellStyleXfs>
  <cellXfs count="100">
    <xf numFmtId="0" fontId="0" fillId="0" borderId="0" xfId="0"/>
    <xf numFmtId="0" fontId="1" fillId="2" borderId="0" xfId="0" applyFont="1" applyFill="1"/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78" fontId="0" fillId="0" borderId="0" xfId="0" applyNumberFormat="1"/>
    <xf numFmtId="0" fontId="2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1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left" vertical="top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2-&#38754;&#35797;&#21069;&#26399;&#20934;&#22791;1224v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用人机构需核对"/>
      <sheetName val="应聘登记表（需在面试时携带本人签字版）"/>
      <sheetName val="汇总表必填"/>
      <sheetName val="原薪酬情况系统截图或证明扫描件"/>
      <sheetName val="学信网截图（学历学位核查系统）"/>
      <sheetName val="个人承诺书（人力面试通过后提供，社会招聘适用）"/>
      <sheetName val="人才推荐信（人力面试通过后提供，内部推荐适用）"/>
      <sheetName val="背景调查表签字扫描版（OFFER发出后五个工作日内提供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123456789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65"/>
  <sheetViews>
    <sheetView tabSelected="1" zoomScale="70" zoomScaleNormal="70" workbookViewId="0">
      <selection activeCell="AM13" sqref="AM13"/>
    </sheetView>
  </sheetViews>
  <sheetFormatPr defaultColWidth="9" defaultRowHeight="13.5"/>
  <cols>
    <col min="1" max="1" width="9.125" customWidth="1"/>
    <col min="2" max="2" width="8.25" customWidth="1"/>
    <col min="3" max="3" width="11.75" customWidth="1"/>
    <col min="4" max="4" width="9.375" customWidth="1"/>
    <col min="5" max="5" width="11.5" customWidth="1"/>
    <col min="6" max="6" width="10" customWidth="1"/>
    <col min="7" max="7" width="10.25" customWidth="1"/>
    <col min="8" max="8" width="10.5" customWidth="1"/>
    <col min="9" max="9" width="10" customWidth="1"/>
    <col min="10" max="10" width="9.25" customWidth="1"/>
    <col min="11" max="12" width="8.375" customWidth="1"/>
    <col min="13" max="13" width="10.875" customWidth="1"/>
    <col min="14" max="14" width="12.625" customWidth="1"/>
    <col min="15" max="19" width="9" hidden="1" customWidth="1"/>
    <col min="20" max="20" width="11" hidden="1" customWidth="1"/>
    <col min="21" max="21" width="9" hidden="1" customWidth="1"/>
    <col min="22" max="22" width="17.25" hidden="1" customWidth="1"/>
    <col min="23" max="24" width="18.875" hidden="1" customWidth="1"/>
    <col min="25" max="27" width="9" hidden="1" customWidth="1"/>
    <col min="28" max="28" width="13" hidden="1" customWidth="1"/>
    <col min="29" max="30" width="9" hidden="1" customWidth="1"/>
  </cols>
  <sheetData>
    <row r="1" spans="1:30" ht="51.75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Q1" t="s">
        <v>1</v>
      </c>
      <c r="R1" t="s">
        <v>2</v>
      </c>
      <c r="S1" t="s">
        <v>3</v>
      </c>
      <c r="T1" t="s">
        <v>4</v>
      </c>
      <c r="U1" t="s">
        <v>5</v>
      </c>
      <c r="V1" t="s">
        <v>6</v>
      </c>
      <c r="W1" t="s">
        <v>7</v>
      </c>
      <c r="X1" t="s">
        <v>8</v>
      </c>
      <c r="Y1" t="s">
        <v>9</v>
      </c>
      <c r="Z1" t="s">
        <v>10</v>
      </c>
      <c r="AA1" t="s">
        <v>11</v>
      </c>
      <c r="AB1" t="s">
        <v>12</v>
      </c>
      <c r="AC1" t="s">
        <v>13</v>
      </c>
      <c r="AD1" t="s">
        <v>14</v>
      </c>
    </row>
    <row r="2" spans="1:30" ht="36.75" customHeight="1">
      <c r="A2" s="29" t="s">
        <v>15</v>
      </c>
      <c r="B2" s="29"/>
      <c r="C2" s="30" t="s">
        <v>16</v>
      </c>
      <c r="D2" s="30"/>
      <c r="E2" s="30"/>
      <c r="F2" s="30"/>
      <c r="G2" s="29" t="s">
        <v>17</v>
      </c>
      <c r="H2" s="29"/>
      <c r="I2" s="30" t="s">
        <v>18</v>
      </c>
      <c r="J2" s="30"/>
      <c r="K2" s="30"/>
      <c r="L2" s="30"/>
      <c r="M2" s="64" t="s">
        <v>19</v>
      </c>
      <c r="N2" s="64"/>
      <c r="Q2" t="s">
        <v>20</v>
      </c>
      <c r="R2" t="s">
        <v>21</v>
      </c>
      <c r="S2" t="s">
        <v>22</v>
      </c>
      <c r="T2" t="s">
        <v>23</v>
      </c>
      <c r="U2" t="s">
        <v>24</v>
      </c>
      <c r="V2" t="s">
        <v>25</v>
      </c>
      <c r="W2" t="s">
        <v>26</v>
      </c>
      <c r="X2" t="s">
        <v>27</v>
      </c>
      <c r="Y2">
        <v>1980</v>
      </c>
      <c r="Z2">
        <v>1</v>
      </c>
      <c r="AA2" t="s">
        <v>28</v>
      </c>
      <c r="AB2" t="s">
        <v>29</v>
      </c>
      <c r="AC2" t="s">
        <v>30</v>
      </c>
      <c r="AD2" t="s">
        <v>31</v>
      </c>
    </row>
    <row r="3" spans="1:30" ht="30.75" customHeight="1">
      <c r="A3" s="31" t="s">
        <v>32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3"/>
      <c r="M3" s="64"/>
      <c r="N3" s="64"/>
      <c r="Q3" t="s">
        <v>33</v>
      </c>
      <c r="R3" t="s">
        <v>34</v>
      </c>
      <c r="S3" t="s">
        <v>35</v>
      </c>
      <c r="T3" t="s">
        <v>36</v>
      </c>
      <c r="U3" t="s">
        <v>37</v>
      </c>
      <c r="V3" t="s">
        <v>38</v>
      </c>
      <c r="W3" t="s">
        <v>39</v>
      </c>
      <c r="X3" t="s">
        <v>40</v>
      </c>
      <c r="Y3">
        <v>1981</v>
      </c>
      <c r="Z3">
        <v>2</v>
      </c>
      <c r="AA3" t="s">
        <v>41</v>
      </c>
      <c r="AB3" t="s">
        <v>42</v>
      </c>
      <c r="AC3" t="s">
        <v>43</v>
      </c>
      <c r="AD3" t="s">
        <v>44</v>
      </c>
    </row>
    <row r="4" spans="1:30" ht="30" customHeight="1">
      <c r="A4" s="3" t="s">
        <v>45</v>
      </c>
      <c r="B4" s="4" t="s">
        <v>46</v>
      </c>
      <c r="C4" s="3" t="s">
        <v>1</v>
      </c>
      <c r="D4" s="4" t="s">
        <v>20</v>
      </c>
      <c r="E4" s="3" t="s">
        <v>47</v>
      </c>
      <c r="F4" s="4">
        <v>31</v>
      </c>
      <c r="G4" s="3" t="s">
        <v>2</v>
      </c>
      <c r="H4" s="5" t="s">
        <v>21</v>
      </c>
      <c r="I4" s="3" t="s">
        <v>3</v>
      </c>
      <c r="J4" s="4" t="s">
        <v>22</v>
      </c>
      <c r="K4" s="6" t="s">
        <v>60</v>
      </c>
      <c r="L4" s="4" t="s">
        <v>61</v>
      </c>
      <c r="M4" s="64"/>
      <c r="N4" s="64"/>
      <c r="R4" t="s">
        <v>50</v>
      </c>
      <c r="S4" t="s">
        <v>51</v>
      </c>
      <c r="T4" t="s">
        <v>52</v>
      </c>
      <c r="V4" t="s">
        <v>53</v>
      </c>
      <c r="W4" t="s">
        <v>54</v>
      </c>
      <c r="X4" t="s">
        <v>55</v>
      </c>
      <c r="Y4">
        <v>1982</v>
      </c>
      <c r="Z4">
        <v>3</v>
      </c>
      <c r="AA4" t="s">
        <v>56</v>
      </c>
      <c r="AB4" t="s">
        <v>57</v>
      </c>
      <c r="AC4" t="s">
        <v>58</v>
      </c>
      <c r="AD4" t="s">
        <v>59</v>
      </c>
    </row>
    <row r="5" spans="1:30" ht="44.45" customHeight="1">
      <c r="A5" s="3" t="s">
        <v>48</v>
      </c>
      <c r="B5" s="4" t="s">
        <v>49</v>
      </c>
      <c r="C5" s="6" t="s">
        <v>151</v>
      </c>
      <c r="D5" s="4" t="s">
        <v>49</v>
      </c>
      <c r="E5" s="3" t="s">
        <v>62</v>
      </c>
      <c r="F5" s="7">
        <v>15</v>
      </c>
      <c r="G5" s="3" t="s">
        <v>63</v>
      </c>
      <c r="H5" s="7">
        <v>6</v>
      </c>
      <c r="I5" s="8" t="s">
        <v>64</v>
      </c>
      <c r="J5" s="22">
        <v>13.5</v>
      </c>
      <c r="K5" s="8" t="s">
        <v>65</v>
      </c>
      <c r="L5" s="5" t="s">
        <v>66</v>
      </c>
      <c r="M5" s="64"/>
      <c r="N5" s="64"/>
      <c r="R5" t="s">
        <v>67</v>
      </c>
      <c r="S5" t="s">
        <v>68</v>
      </c>
      <c r="T5" t="s">
        <v>69</v>
      </c>
      <c r="W5" t="s">
        <v>70</v>
      </c>
      <c r="X5" t="s">
        <v>71</v>
      </c>
      <c r="Y5">
        <v>1983</v>
      </c>
      <c r="Z5">
        <v>4</v>
      </c>
      <c r="AA5" t="s">
        <v>72</v>
      </c>
      <c r="AC5" t="s">
        <v>73</v>
      </c>
      <c r="AD5" t="s">
        <v>74</v>
      </c>
    </row>
    <row r="6" spans="1:30" ht="30" customHeight="1">
      <c r="A6" s="3" t="s">
        <v>75</v>
      </c>
      <c r="B6" s="30">
        <v>15810512867</v>
      </c>
      <c r="C6" s="30"/>
      <c r="D6" s="3" t="s">
        <v>76</v>
      </c>
      <c r="E6" s="34" t="s">
        <v>77</v>
      </c>
      <c r="F6" s="35"/>
      <c r="G6" s="9" t="s">
        <v>78</v>
      </c>
      <c r="H6" s="36" t="s">
        <v>79</v>
      </c>
      <c r="I6" s="37"/>
      <c r="J6" s="37"/>
      <c r="K6" s="37"/>
      <c r="L6" s="38"/>
      <c r="M6" s="64"/>
      <c r="N6" s="64"/>
      <c r="T6" t="s">
        <v>80</v>
      </c>
      <c r="X6" t="s">
        <v>81</v>
      </c>
      <c r="Y6">
        <v>1984</v>
      </c>
      <c r="Z6">
        <v>5</v>
      </c>
      <c r="AC6" t="s">
        <v>82</v>
      </c>
      <c r="AD6" t="s">
        <v>83</v>
      </c>
    </row>
    <row r="7" spans="1:30" ht="21.75" customHeight="1">
      <c r="A7" s="39" t="s">
        <v>84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1"/>
      <c r="Y7">
        <v>1985</v>
      </c>
      <c r="Z7">
        <v>6</v>
      </c>
      <c r="AC7" t="s">
        <v>85</v>
      </c>
      <c r="AD7" t="s">
        <v>86</v>
      </c>
    </row>
    <row r="8" spans="1:30" ht="24" customHeight="1">
      <c r="A8" s="79" t="s">
        <v>87</v>
      </c>
      <c r="B8" s="80" t="s">
        <v>88</v>
      </c>
      <c r="C8" s="10" t="s">
        <v>4</v>
      </c>
      <c r="D8" s="42" t="s">
        <v>89</v>
      </c>
      <c r="E8" s="42"/>
      <c r="F8" s="42" t="s">
        <v>90</v>
      </c>
      <c r="G8" s="42"/>
      <c r="H8" s="42" t="s">
        <v>91</v>
      </c>
      <c r="I8" s="42"/>
      <c r="J8" s="42"/>
      <c r="K8" s="42"/>
      <c r="L8" s="42"/>
      <c r="M8" s="10" t="s">
        <v>92</v>
      </c>
      <c r="N8" s="10" t="s">
        <v>93</v>
      </c>
      <c r="Y8">
        <v>1986</v>
      </c>
      <c r="Z8">
        <v>7</v>
      </c>
      <c r="AC8" t="s">
        <v>94</v>
      </c>
      <c r="AD8" t="s">
        <v>95</v>
      </c>
    </row>
    <row r="9" spans="1:30" ht="23.25" customHeight="1">
      <c r="A9" s="79"/>
      <c r="B9" s="80"/>
      <c r="C9" s="11" t="s">
        <v>52</v>
      </c>
      <c r="D9" s="43" t="s">
        <v>96</v>
      </c>
      <c r="E9" s="43"/>
      <c r="F9" s="43" t="s">
        <v>97</v>
      </c>
      <c r="G9" s="43"/>
      <c r="H9" s="12">
        <v>2002</v>
      </c>
      <c r="I9" s="12">
        <v>9</v>
      </c>
      <c r="J9" s="14" t="s">
        <v>98</v>
      </c>
      <c r="K9" s="4">
        <v>2006</v>
      </c>
      <c r="L9" s="12">
        <v>7</v>
      </c>
      <c r="M9" s="12" t="s">
        <v>38</v>
      </c>
      <c r="N9" s="12" t="s">
        <v>38</v>
      </c>
      <c r="O9" t="str">
        <f>C9</f>
        <v>本科</v>
      </c>
      <c r="P9" t="str">
        <f>D9</f>
        <v>北京大学</v>
      </c>
      <c r="Q9" t="str">
        <f>F9</f>
        <v>经济学</v>
      </c>
      <c r="Y9">
        <v>1987</v>
      </c>
      <c r="Z9">
        <v>8</v>
      </c>
      <c r="AD9" t="s">
        <v>99</v>
      </c>
    </row>
    <row r="10" spans="1:30" ht="23.25" customHeight="1">
      <c r="A10" s="79"/>
      <c r="B10" s="80"/>
      <c r="C10" s="12" t="s">
        <v>69</v>
      </c>
      <c r="D10" s="43" t="s">
        <v>100</v>
      </c>
      <c r="E10" s="43"/>
      <c r="F10" s="43" t="s">
        <v>101</v>
      </c>
      <c r="G10" s="43"/>
      <c r="H10" s="12">
        <v>2008</v>
      </c>
      <c r="I10" s="12">
        <v>9</v>
      </c>
      <c r="J10" s="14" t="s">
        <v>98</v>
      </c>
      <c r="K10" s="4">
        <v>2011</v>
      </c>
      <c r="L10" s="12">
        <v>7</v>
      </c>
      <c r="M10" s="12" t="s">
        <v>53</v>
      </c>
      <c r="N10" s="12" t="s">
        <v>25</v>
      </c>
      <c r="O10" t="str">
        <f t="shared" ref="O10:O17" si="0">C10</f>
        <v>硕士研究生</v>
      </c>
      <c r="P10" t="str">
        <f t="shared" ref="P10:P17" si="1">D10</f>
        <v>清华大学</v>
      </c>
      <c r="Q10" t="str">
        <f t="shared" ref="Q10:Q17" si="2">F10</f>
        <v>会计学</v>
      </c>
      <c r="Y10">
        <v>1988</v>
      </c>
      <c r="Z10">
        <v>9</v>
      </c>
      <c r="AD10" t="s">
        <v>102</v>
      </c>
    </row>
    <row r="11" spans="1:30" ht="23.25" customHeight="1">
      <c r="A11" s="79"/>
      <c r="B11" s="80"/>
      <c r="C11" s="12"/>
      <c r="D11" s="43"/>
      <c r="E11" s="43"/>
      <c r="F11" s="43"/>
      <c r="G11" s="43"/>
      <c r="H11" s="12"/>
      <c r="I11" s="12"/>
      <c r="J11" s="14" t="s">
        <v>98</v>
      </c>
      <c r="K11" s="4"/>
      <c r="L11" s="12"/>
      <c r="M11" s="12"/>
      <c r="N11" s="12"/>
      <c r="O11">
        <f t="shared" si="0"/>
        <v>0</v>
      </c>
      <c r="P11">
        <f t="shared" si="1"/>
        <v>0</v>
      </c>
      <c r="Q11">
        <f t="shared" si="2"/>
        <v>0</v>
      </c>
      <c r="Y11">
        <v>1989</v>
      </c>
      <c r="Z11">
        <v>10</v>
      </c>
    </row>
    <row r="12" spans="1:30" ht="23.25" customHeight="1">
      <c r="A12" s="79"/>
      <c r="B12" s="80"/>
      <c r="C12" s="12"/>
      <c r="D12" s="43"/>
      <c r="E12" s="43"/>
      <c r="F12" s="43"/>
      <c r="G12" s="43"/>
      <c r="H12" s="12"/>
      <c r="I12" s="12"/>
      <c r="J12" s="14"/>
      <c r="K12" s="4"/>
      <c r="L12" s="12"/>
      <c r="M12" s="12"/>
      <c r="N12" s="12"/>
      <c r="O12">
        <f t="shared" si="0"/>
        <v>0</v>
      </c>
      <c r="P12">
        <f t="shared" si="1"/>
        <v>0</v>
      </c>
      <c r="Q12">
        <f t="shared" si="2"/>
        <v>0</v>
      </c>
      <c r="Y12">
        <v>1990</v>
      </c>
      <c r="Z12">
        <v>11</v>
      </c>
      <c r="AD12" t="s">
        <v>103</v>
      </c>
    </row>
    <row r="13" spans="1:30" ht="23.25" customHeight="1">
      <c r="A13" s="79"/>
      <c r="B13" s="81" t="s">
        <v>104</v>
      </c>
      <c r="C13" s="10" t="s">
        <v>4</v>
      </c>
      <c r="D13" s="42" t="s">
        <v>89</v>
      </c>
      <c r="E13" s="42"/>
      <c r="F13" s="42" t="s">
        <v>90</v>
      </c>
      <c r="G13" s="42"/>
      <c r="H13" s="42" t="s">
        <v>91</v>
      </c>
      <c r="I13" s="42"/>
      <c r="J13" s="42"/>
      <c r="K13" s="42"/>
      <c r="L13" s="42"/>
      <c r="M13" s="10" t="s">
        <v>92</v>
      </c>
      <c r="N13" s="10" t="s">
        <v>105</v>
      </c>
      <c r="O13" t="str">
        <f t="shared" si="0"/>
        <v>学历</v>
      </c>
      <c r="P13" t="str">
        <f t="shared" si="1"/>
        <v>学校</v>
      </c>
      <c r="Q13" t="str">
        <f t="shared" si="2"/>
        <v>专业</v>
      </c>
      <c r="Y13">
        <v>1991</v>
      </c>
      <c r="Z13">
        <v>12</v>
      </c>
      <c r="AD13" t="s">
        <v>106</v>
      </c>
    </row>
    <row r="14" spans="1:30" ht="23.25" customHeight="1">
      <c r="A14" s="79"/>
      <c r="B14" s="81"/>
      <c r="C14" s="13"/>
      <c r="D14" s="44"/>
      <c r="E14" s="44"/>
      <c r="F14" s="44"/>
      <c r="G14" s="44"/>
      <c r="H14" s="13"/>
      <c r="I14" s="13"/>
      <c r="J14" s="10" t="s">
        <v>98</v>
      </c>
      <c r="K14" s="23"/>
      <c r="L14" s="13"/>
      <c r="M14" s="13"/>
      <c r="N14" s="13"/>
      <c r="O14">
        <f t="shared" si="0"/>
        <v>0</v>
      </c>
      <c r="P14">
        <f t="shared" si="1"/>
        <v>0</v>
      </c>
      <c r="Q14">
        <f t="shared" si="2"/>
        <v>0</v>
      </c>
      <c r="Y14">
        <v>1992</v>
      </c>
    </row>
    <row r="15" spans="1:30" ht="23.25" customHeight="1">
      <c r="A15" s="79"/>
      <c r="B15" s="81"/>
      <c r="C15" s="13"/>
      <c r="D15" s="45"/>
      <c r="E15" s="46"/>
      <c r="F15" s="45"/>
      <c r="G15" s="46"/>
      <c r="H15" s="13"/>
      <c r="I15" s="13"/>
      <c r="J15" s="10" t="s">
        <v>98</v>
      </c>
      <c r="K15" s="23"/>
      <c r="L15" s="13"/>
      <c r="M15" s="13"/>
      <c r="N15" s="13"/>
      <c r="O15">
        <f t="shared" si="0"/>
        <v>0</v>
      </c>
      <c r="P15">
        <f t="shared" si="1"/>
        <v>0</v>
      </c>
      <c r="Q15">
        <f t="shared" si="2"/>
        <v>0</v>
      </c>
      <c r="Y15">
        <v>1993</v>
      </c>
    </row>
    <row r="16" spans="1:30" ht="23.25" customHeight="1">
      <c r="A16" s="79"/>
      <c r="B16" s="81"/>
      <c r="C16" s="13"/>
      <c r="D16" s="45"/>
      <c r="E16" s="46"/>
      <c r="F16" s="45"/>
      <c r="G16" s="46"/>
      <c r="H16" s="13"/>
      <c r="I16" s="13"/>
      <c r="J16" s="10"/>
      <c r="K16" s="23"/>
      <c r="L16" s="13"/>
      <c r="M16" s="13"/>
      <c r="N16" s="13"/>
      <c r="O16">
        <f t="shared" si="0"/>
        <v>0</v>
      </c>
      <c r="P16">
        <f t="shared" si="1"/>
        <v>0</v>
      </c>
      <c r="Q16">
        <f t="shared" si="2"/>
        <v>0</v>
      </c>
      <c r="Y16">
        <v>1994</v>
      </c>
    </row>
    <row r="17" spans="1:25" ht="23.25" customHeight="1">
      <c r="A17" s="79"/>
      <c r="B17" s="81"/>
      <c r="C17" s="13"/>
      <c r="D17" s="44"/>
      <c r="E17" s="44"/>
      <c r="F17" s="44"/>
      <c r="G17" s="44"/>
      <c r="H17" s="13"/>
      <c r="I17" s="13"/>
      <c r="J17" s="10" t="s">
        <v>98</v>
      </c>
      <c r="K17" s="23"/>
      <c r="L17" s="13"/>
      <c r="M17" s="13"/>
      <c r="N17" s="13"/>
      <c r="O17">
        <f t="shared" si="0"/>
        <v>0</v>
      </c>
      <c r="P17">
        <f t="shared" si="1"/>
        <v>0</v>
      </c>
      <c r="Q17">
        <f t="shared" si="2"/>
        <v>0</v>
      </c>
      <c r="Y17">
        <v>1995</v>
      </c>
    </row>
    <row r="18" spans="1:25" ht="23.25" customHeight="1">
      <c r="A18" s="47" t="s">
        <v>107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2"/>
      <c r="P18" s="2"/>
      <c r="Y18">
        <v>1996</v>
      </c>
    </row>
    <row r="19" spans="1:25" ht="20.25" customHeight="1">
      <c r="A19" s="79" t="s">
        <v>152</v>
      </c>
      <c r="B19" s="79"/>
      <c r="C19" s="42" t="s">
        <v>108</v>
      </c>
      <c r="D19" s="42" t="s">
        <v>109</v>
      </c>
      <c r="E19" s="42"/>
      <c r="F19" s="82" t="s">
        <v>110</v>
      </c>
      <c r="G19" s="82"/>
      <c r="H19" s="82" t="s">
        <v>111</v>
      </c>
      <c r="I19" s="42" t="s">
        <v>91</v>
      </c>
      <c r="J19" s="42"/>
      <c r="K19" s="42"/>
      <c r="L19" s="42"/>
      <c r="M19" s="42"/>
      <c r="N19" s="42" t="s">
        <v>112</v>
      </c>
      <c r="Y19">
        <v>1997</v>
      </c>
    </row>
    <row r="20" spans="1:25" ht="20.25" customHeight="1">
      <c r="A20" s="79"/>
      <c r="B20" s="79"/>
      <c r="C20" s="42"/>
      <c r="D20" s="42"/>
      <c r="E20" s="42"/>
      <c r="F20" s="82"/>
      <c r="G20" s="82"/>
      <c r="H20" s="82"/>
      <c r="I20" s="10" t="s">
        <v>9</v>
      </c>
      <c r="J20" s="10" t="s">
        <v>10</v>
      </c>
      <c r="K20" s="10"/>
      <c r="L20" s="10" t="s">
        <v>9</v>
      </c>
      <c r="M20" s="10" t="s">
        <v>10</v>
      </c>
      <c r="N20" s="42"/>
      <c r="P20" t="e">
        <f>MAX(O21:O33)</f>
        <v>#REF!</v>
      </c>
      <c r="Y20">
        <v>1998</v>
      </c>
    </row>
    <row r="21" spans="1:25" ht="22.5" customHeight="1">
      <c r="A21" s="79"/>
      <c r="B21" s="79"/>
      <c r="C21" s="15" t="s">
        <v>39</v>
      </c>
      <c r="D21" s="48" t="s">
        <v>113</v>
      </c>
      <c r="E21" s="48"/>
      <c r="F21" s="49" t="s">
        <v>114</v>
      </c>
      <c r="G21" s="49"/>
      <c r="H21" s="16">
        <v>13</v>
      </c>
      <c r="I21" s="19">
        <v>2011</v>
      </c>
      <c r="J21" s="19">
        <v>7</v>
      </c>
      <c r="K21" s="10" t="s">
        <v>98</v>
      </c>
      <c r="L21" s="24">
        <v>2013</v>
      </c>
      <c r="M21" s="19">
        <v>7</v>
      </c>
      <c r="N21" s="25">
        <f>(L21+M21/12)-(I21+J21/12)</f>
        <v>2</v>
      </c>
      <c r="O21">
        <f>L21+(M21/12)</f>
        <v>2013.5833333333301</v>
      </c>
      <c r="P21" t="e">
        <f>IF(O21-$P$20=0,"前工作单位")</f>
        <v>#REF!</v>
      </c>
      <c r="Q21" t="str">
        <f>D21</f>
        <v>中国银行/电子银行部</v>
      </c>
      <c r="R21" t="str">
        <f>F21</f>
        <v>数据策略分析</v>
      </c>
      <c r="S21" s="27">
        <f>N21</f>
        <v>2</v>
      </c>
      <c r="Y21">
        <v>1999</v>
      </c>
    </row>
    <row r="22" spans="1:25" ht="22.5" customHeight="1">
      <c r="A22" s="79"/>
      <c r="B22" s="79"/>
      <c r="C22" s="50" t="s">
        <v>115</v>
      </c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>
        <f>L23+(M23/12)</f>
        <v>2016.5833333333301</v>
      </c>
      <c r="P22" t="e">
        <f>IF(O22-$P$20=0,"前工作单位")</f>
        <v>#REF!</v>
      </c>
      <c r="Q22" t="str">
        <f>D23</f>
        <v>华夏银行/人力资源部</v>
      </c>
      <c r="R22" t="str">
        <f>F23</f>
        <v>绩效分析</v>
      </c>
      <c r="S22" s="27">
        <f>N23</f>
        <v>2</v>
      </c>
      <c r="Y22">
        <v>2000</v>
      </c>
    </row>
    <row r="23" spans="1:25" ht="22.5" customHeight="1">
      <c r="A23" s="79"/>
      <c r="B23" s="79"/>
      <c r="C23" s="15" t="s">
        <v>39</v>
      </c>
      <c r="D23" s="48" t="s">
        <v>116</v>
      </c>
      <c r="E23" s="48"/>
      <c r="F23" s="49" t="s">
        <v>117</v>
      </c>
      <c r="G23" s="49">
        <v>9</v>
      </c>
      <c r="H23" s="17">
        <v>9</v>
      </c>
      <c r="I23" s="19">
        <v>2014</v>
      </c>
      <c r="J23" s="19">
        <v>7</v>
      </c>
      <c r="K23" s="10" t="s">
        <v>98</v>
      </c>
      <c r="L23" s="24">
        <v>2016</v>
      </c>
      <c r="M23" s="19">
        <v>7</v>
      </c>
      <c r="N23" s="25">
        <f>(L23+M23/12)-(I23+J23/12)</f>
        <v>2</v>
      </c>
      <c r="O23" t="e">
        <f>#REF!+(#REF!/12)</f>
        <v>#REF!</v>
      </c>
      <c r="P23" t="e">
        <f>IF(O23-$P$20=0,"前工作单位")</f>
        <v>#REF!</v>
      </c>
      <c r="Q23" t="e">
        <f>#REF!</f>
        <v>#REF!</v>
      </c>
      <c r="R23" t="e">
        <f>#REF!</f>
        <v>#REF!</v>
      </c>
      <c r="S23" s="27" t="e">
        <f>#REF!</f>
        <v>#REF!</v>
      </c>
      <c r="Y23">
        <v>2001</v>
      </c>
    </row>
    <row r="24" spans="1:25" ht="22.5" customHeight="1">
      <c r="A24" s="79"/>
      <c r="B24" s="79"/>
      <c r="C24" s="50" t="s">
        <v>118</v>
      </c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>
        <f>L24+(M24/12)</f>
        <v>0</v>
      </c>
      <c r="P24" t="e">
        <f>IF(O24-$P$20=0,"前工作单位")</f>
        <v>#REF!</v>
      </c>
      <c r="Q24">
        <f>D24</f>
        <v>0</v>
      </c>
      <c r="R24">
        <f>F24</f>
        <v>0</v>
      </c>
      <c r="S24" s="27">
        <f>N24</f>
        <v>0</v>
      </c>
      <c r="Y24">
        <v>2002</v>
      </c>
    </row>
    <row r="25" spans="1:25" ht="22.5" customHeight="1">
      <c r="A25" s="79"/>
      <c r="B25" s="79"/>
      <c r="C25" s="15"/>
      <c r="D25" s="48"/>
      <c r="E25" s="48"/>
      <c r="F25" s="18"/>
      <c r="G25" s="52"/>
      <c r="H25" s="52"/>
      <c r="I25" s="19"/>
      <c r="J25" s="19"/>
      <c r="K25" s="10" t="s">
        <v>98</v>
      </c>
      <c r="L25" s="24"/>
      <c r="M25" s="19"/>
      <c r="N25" s="25">
        <f>(L25+M25/12)-(I25+J25/12)</f>
        <v>0</v>
      </c>
      <c r="S25" s="27"/>
    </row>
    <row r="26" spans="1:25" ht="22.5" customHeight="1">
      <c r="A26" s="79"/>
      <c r="B26" s="79"/>
      <c r="C26" s="50" t="s">
        <v>118</v>
      </c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>
        <f>L25+(M25/12)</f>
        <v>0</v>
      </c>
      <c r="P26" t="e">
        <f t="shared" ref="P26:P33" si="3">IF(O26-$P$20=0,"前工作单位")</f>
        <v>#REF!</v>
      </c>
      <c r="Q26">
        <f>D25</f>
        <v>0</v>
      </c>
      <c r="R26">
        <f>F25</f>
        <v>0</v>
      </c>
      <c r="S26" s="27">
        <f>N25</f>
        <v>0</v>
      </c>
      <c r="Y26">
        <v>2003</v>
      </c>
    </row>
    <row r="27" spans="1:25" ht="20.25" customHeight="1">
      <c r="A27" s="79" t="s">
        <v>153</v>
      </c>
      <c r="B27" s="79"/>
      <c r="C27" s="42" t="s">
        <v>108</v>
      </c>
      <c r="D27" s="42" t="s">
        <v>109</v>
      </c>
      <c r="E27" s="42"/>
      <c r="F27" s="42" t="s">
        <v>110</v>
      </c>
      <c r="G27" s="42"/>
      <c r="H27" s="42"/>
      <c r="I27" s="42" t="s">
        <v>91</v>
      </c>
      <c r="J27" s="42"/>
      <c r="K27" s="42"/>
      <c r="L27" s="42"/>
      <c r="M27" s="42"/>
      <c r="N27" s="42" t="s">
        <v>119</v>
      </c>
      <c r="O27">
        <f>L27+(M27/12)</f>
        <v>0</v>
      </c>
      <c r="P27" t="e">
        <f t="shared" si="3"/>
        <v>#REF!</v>
      </c>
      <c r="Q27" t="str">
        <f t="shared" ref="Q27:Q33" si="4">D27</f>
        <v>单位名称/部门名称</v>
      </c>
      <c r="R27" t="str">
        <f t="shared" ref="R27:R33" si="5">F27</f>
        <v>职务/岗位</v>
      </c>
      <c r="S27" s="27" t="str">
        <f t="shared" ref="S27:S33" si="6">N27</f>
        <v>工作时间（年）</v>
      </c>
      <c r="Y27">
        <v>2004</v>
      </c>
    </row>
    <row r="28" spans="1:25" ht="20.25" customHeight="1">
      <c r="A28" s="79"/>
      <c r="B28" s="79"/>
      <c r="C28" s="42"/>
      <c r="D28" s="42"/>
      <c r="E28" s="42"/>
      <c r="F28" s="42"/>
      <c r="G28" s="42"/>
      <c r="H28" s="42"/>
      <c r="I28" s="10" t="s">
        <v>9</v>
      </c>
      <c r="J28" s="10" t="s">
        <v>10</v>
      </c>
      <c r="K28" s="10"/>
      <c r="L28" s="10" t="s">
        <v>9</v>
      </c>
      <c r="M28" s="10" t="s">
        <v>10</v>
      </c>
      <c r="N28" s="42"/>
      <c r="P28" t="e">
        <f t="shared" si="3"/>
        <v>#REF!</v>
      </c>
      <c r="Q28">
        <f t="shared" si="4"/>
        <v>0</v>
      </c>
      <c r="R28">
        <f t="shared" si="5"/>
        <v>0</v>
      </c>
      <c r="S28" s="27">
        <f t="shared" si="6"/>
        <v>0</v>
      </c>
      <c r="Y28">
        <v>2005</v>
      </c>
    </row>
    <row r="29" spans="1:25" ht="22.5" customHeight="1">
      <c r="A29" s="79"/>
      <c r="B29" s="79"/>
      <c r="C29" s="15"/>
      <c r="D29" s="53"/>
      <c r="E29" s="53"/>
      <c r="F29" s="54"/>
      <c r="G29" s="54"/>
      <c r="H29" s="54"/>
      <c r="I29" s="19">
        <v>2000</v>
      </c>
      <c r="J29" s="19">
        <v>1</v>
      </c>
      <c r="K29" s="10" t="s">
        <v>98</v>
      </c>
      <c r="L29" s="24">
        <v>2015</v>
      </c>
      <c r="M29" s="19">
        <v>11</v>
      </c>
      <c r="N29" s="25">
        <f>(L29+M29/12)-(I29+J29/12)</f>
        <v>15.833333333333499</v>
      </c>
      <c r="O29">
        <f t="shared" ref="O29:O33" si="7">L29+(M29/12)</f>
        <v>2015.9166666666699</v>
      </c>
      <c r="P29" t="e">
        <f t="shared" si="3"/>
        <v>#REF!</v>
      </c>
      <c r="Q29">
        <f t="shared" si="4"/>
        <v>0</v>
      </c>
      <c r="R29">
        <f t="shared" si="5"/>
        <v>0</v>
      </c>
      <c r="S29" s="27">
        <f t="shared" si="6"/>
        <v>15.833333333333499</v>
      </c>
      <c r="Y29">
        <v>2006</v>
      </c>
    </row>
    <row r="30" spans="1:25" ht="22.5" customHeight="1">
      <c r="A30" s="79"/>
      <c r="B30" s="79"/>
      <c r="C30" s="50" t="s">
        <v>118</v>
      </c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>
        <f t="shared" si="7"/>
        <v>0</v>
      </c>
      <c r="P30" t="e">
        <f t="shared" si="3"/>
        <v>#REF!</v>
      </c>
      <c r="Q30">
        <f t="shared" si="4"/>
        <v>0</v>
      </c>
      <c r="R30">
        <f t="shared" si="5"/>
        <v>0</v>
      </c>
      <c r="S30" s="27">
        <f t="shared" si="6"/>
        <v>0</v>
      </c>
      <c r="Y30">
        <v>2007</v>
      </c>
    </row>
    <row r="31" spans="1:25" ht="22.5" customHeight="1">
      <c r="A31" s="79"/>
      <c r="B31" s="79"/>
      <c r="C31" s="19"/>
      <c r="D31" s="53"/>
      <c r="E31" s="53"/>
      <c r="F31" s="54"/>
      <c r="G31" s="54"/>
      <c r="H31" s="54"/>
      <c r="I31" s="19"/>
      <c r="J31" s="19"/>
      <c r="K31" s="10" t="s">
        <v>98</v>
      </c>
      <c r="L31" s="24"/>
      <c r="M31" s="19"/>
      <c r="N31" s="25">
        <f t="shared" ref="N31:N33" si="8">(L31+M31/12)-(I31+J31/12)</f>
        <v>0</v>
      </c>
      <c r="O31">
        <f t="shared" si="7"/>
        <v>0</v>
      </c>
      <c r="P31" t="e">
        <f t="shared" si="3"/>
        <v>#REF!</v>
      </c>
      <c r="Q31">
        <f t="shared" si="4"/>
        <v>0</v>
      </c>
      <c r="R31">
        <f t="shared" si="5"/>
        <v>0</v>
      </c>
      <c r="S31" s="27">
        <f t="shared" si="6"/>
        <v>0</v>
      </c>
      <c r="Y31">
        <v>2008</v>
      </c>
    </row>
    <row r="32" spans="1:25" ht="22.5" customHeight="1">
      <c r="A32" s="79"/>
      <c r="B32" s="79"/>
      <c r="C32" s="50" t="s">
        <v>118</v>
      </c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>
        <f t="shared" si="7"/>
        <v>0</v>
      </c>
      <c r="P32" t="e">
        <f t="shared" si="3"/>
        <v>#REF!</v>
      </c>
      <c r="Q32">
        <f t="shared" si="4"/>
        <v>0</v>
      </c>
      <c r="R32">
        <f t="shared" si="5"/>
        <v>0</v>
      </c>
      <c r="S32" s="27">
        <f t="shared" si="6"/>
        <v>0</v>
      </c>
      <c r="Y32">
        <v>2009</v>
      </c>
    </row>
    <row r="33" spans="1:25" ht="22.5" customHeight="1">
      <c r="A33" s="79"/>
      <c r="B33" s="79"/>
      <c r="C33" s="15"/>
      <c r="D33" s="53"/>
      <c r="E33" s="53"/>
      <c r="F33" s="54"/>
      <c r="G33" s="54"/>
      <c r="H33" s="54"/>
      <c r="I33" s="19"/>
      <c r="J33" s="19"/>
      <c r="K33" s="10" t="s">
        <v>98</v>
      </c>
      <c r="L33" s="24"/>
      <c r="M33" s="19"/>
      <c r="N33" s="25">
        <f t="shared" si="8"/>
        <v>0</v>
      </c>
      <c r="O33">
        <f t="shared" si="7"/>
        <v>0</v>
      </c>
      <c r="P33" t="e">
        <f t="shared" si="3"/>
        <v>#REF!</v>
      </c>
      <c r="Q33">
        <f t="shared" si="4"/>
        <v>0</v>
      </c>
      <c r="R33">
        <f t="shared" si="5"/>
        <v>0</v>
      </c>
      <c r="S33" s="27">
        <f t="shared" si="6"/>
        <v>0</v>
      </c>
      <c r="Y33">
        <v>2010</v>
      </c>
    </row>
    <row r="34" spans="1:25" ht="28.5" customHeight="1">
      <c r="A34" s="31" t="s">
        <v>120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3"/>
      <c r="Y34">
        <v>2011</v>
      </c>
    </row>
    <row r="35" spans="1:25" s="1" customFormat="1" ht="28.5" customHeight="1">
      <c r="A35" s="55" t="s">
        <v>121</v>
      </c>
      <c r="B35" s="56"/>
      <c r="C35" s="56"/>
      <c r="D35" s="56"/>
      <c r="E35" s="57"/>
      <c r="F35" s="55" t="s">
        <v>122</v>
      </c>
      <c r="G35" s="56"/>
      <c r="H35" s="56"/>
      <c r="I35" s="56"/>
      <c r="J35" s="57"/>
      <c r="K35" s="55" t="s">
        <v>123</v>
      </c>
      <c r="L35" s="56"/>
      <c r="M35" s="56"/>
      <c r="N35" s="57"/>
      <c r="Q35"/>
      <c r="R35"/>
      <c r="Y35">
        <v>2012</v>
      </c>
    </row>
    <row r="36" spans="1:25" s="1" customFormat="1" ht="28.5" customHeight="1">
      <c r="A36" s="55" t="s">
        <v>28</v>
      </c>
      <c r="B36" s="56"/>
      <c r="C36" s="56"/>
      <c r="D36" s="56"/>
      <c r="E36" s="57"/>
      <c r="F36" s="55" t="s">
        <v>41</v>
      </c>
      <c r="G36" s="56"/>
      <c r="H36" s="56"/>
      <c r="I36" s="56"/>
      <c r="J36" s="57"/>
      <c r="K36" s="55" t="s">
        <v>41</v>
      </c>
      <c r="L36" s="56"/>
      <c r="M36" s="56"/>
      <c r="N36" s="57"/>
      <c r="Q36"/>
      <c r="R36"/>
      <c r="Y36">
        <v>2013</v>
      </c>
    </row>
    <row r="37" spans="1:25" ht="31.5" customHeight="1">
      <c r="A37" s="31" t="s">
        <v>124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3"/>
      <c r="Y37">
        <v>2014</v>
      </c>
    </row>
    <row r="38" spans="1:25" ht="21.75" customHeight="1">
      <c r="A38" s="83" t="s">
        <v>125</v>
      </c>
      <c r="B38" s="87"/>
      <c r="C38" s="58" t="s">
        <v>126</v>
      </c>
      <c r="D38" s="59"/>
      <c r="E38" s="14" t="s">
        <v>12</v>
      </c>
      <c r="F38" s="92" t="s">
        <v>127</v>
      </c>
      <c r="G38" s="93"/>
      <c r="H38" s="58" t="s">
        <v>128</v>
      </c>
      <c r="I38" s="59"/>
      <c r="J38" s="14" t="s">
        <v>13</v>
      </c>
      <c r="K38" s="92" t="s">
        <v>129</v>
      </c>
      <c r="L38" s="93"/>
      <c r="M38" s="14" t="s">
        <v>130</v>
      </c>
      <c r="N38" s="14" t="s">
        <v>131</v>
      </c>
      <c r="Y38">
        <v>2015</v>
      </c>
    </row>
    <row r="39" spans="1:25" ht="29.25" customHeight="1">
      <c r="A39" s="88"/>
      <c r="B39" s="89"/>
      <c r="C39" s="60"/>
      <c r="D39" s="61"/>
      <c r="E39" s="20" t="s">
        <v>29</v>
      </c>
      <c r="F39" s="94"/>
      <c r="G39" s="95"/>
      <c r="H39" s="60"/>
      <c r="I39" s="61"/>
      <c r="J39" s="20" t="s">
        <v>58</v>
      </c>
      <c r="K39" s="94"/>
      <c r="L39" s="95"/>
      <c r="M39" s="20"/>
      <c r="N39" s="20"/>
      <c r="Y39">
        <v>2016</v>
      </c>
    </row>
    <row r="40" spans="1:25" ht="29.25" customHeight="1">
      <c r="A40" s="88"/>
      <c r="B40" s="89"/>
      <c r="C40" s="60"/>
      <c r="D40" s="61"/>
      <c r="E40" s="20" t="s">
        <v>42</v>
      </c>
      <c r="F40" s="94"/>
      <c r="G40" s="95"/>
      <c r="H40" s="60"/>
      <c r="I40" s="61"/>
      <c r="J40" s="20" t="s">
        <v>94</v>
      </c>
      <c r="K40" s="94"/>
      <c r="L40" s="95"/>
      <c r="M40" s="20"/>
      <c r="N40" s="20"/>
      <c r="Y40">
        <v>2017</v>
      </c>
    </row>
    <row r="41" spans="1:25" ht="29.25" customHeight="1">
      <c r="A41" s="90"/>
      <c r="B41" s="91"/>
      <c r="C41" s="60"/>
      <c r="D41" s="61"/>
      <c r="E41" s="20" t="s">
        <v>42</v>
      </c>
      <c r="F41" s="96"/>
      <c r="G41" s="97"/>
      <c r="H41" s="60"/>
      <c r="I41" s="61"/>
      <c r="J41" s="20" t="s">
        <v>43</v>
      </c>
      <c r="K41" s="96"/>
      <c r="L41" s="97"/>
      <c r="M41" s="20"/>
      <c r="N41" s="20"/>
      <c r="Y41">
        <v>2018</v>
      </c>
    </row>
    <row r="42" spans="1:25" ht="41.25" customHeight="1">
      <c r="A42" s="31" t="s">
        <v>132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3"/>
    </row>
    <row r="43" spans="1:25" ht="16.5">
      <c r="A43" s="79" t="s">
        <v>133</v>
      </c>
      <c r="B43" s="79"/>
      <c r="C43" s="62" t="s">
        <v>45</v>
      </c>
      <c r="D43" s="62"/>
      <c r="E43" s="62" t="s">
        <v>14</v>
      </c>
      <c r="F43" s="62"/>
      <c r="G43" s="62" t="s">
        <v>47</v>
      </c>
      <c r="H43" s="62"/>
      <c r="I43" s="62" t="s">
        <v>2</v>
      </c>
      <c r="J43" s="62"/>
      <c r="K43" s="58" t="s">
        <v>134</v>
      </c>
      <c r="L43" s="63"/>
      <c r="M43" s="59"/>
      <c r="N43" s="14" t="s">
        <v>135</v>
      </c>
    </row>
    <row r="44" spans="1:25" ht="22.5" customHeight="1">
      <c r="A44" s="79"/>
      <c r="B44" s="79"/>
      <c r="C44" s="64"/>
      <c r="D44" s="64"/>
      <c r="E44" s="64"/>
      <c r="F44" s="64"/>
      <c r="G44" s="65"/>
      <c r="H44" s="65"/>
      <c r="I44" s="64"/>
      <c r="J44" s="64"/>
      <c r="K44" s="64"/>
      <c r="L44" s="64"/>
      <c r="M44" s="64"/>
      <c r="N44" s="26"/>
    </row>
    <row r="45" spans="1:25" ht="22.5" customHeight="1">
      <c r="A45" s="79"/>
      <c r="B45" s="79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26"/>
    </row>
    <row r="46" spans="1:25" ht="22.5" customHeight="1">
      <c r="A46" s="79"/>
      <c r="B46" s="79"/>
      <c r="C46" s="64"/>
      <c r="D46" s="64"/>
      <c r="E46" s="64"/>
      <c r="F46" s="64"/>
      <c r="G46" s="64"/>
      <c r="H46" s="64"/>
      <c r="I46" s="64"/>
      <c r="J46" s="64"/>
      <c r="K46" s="60"/>
      <c r="L46" s="66"/>
      <c r="M46" s="61"/>
      <c r="N46" s="26"/>
    </row>
    <row r="47" spans="1:25" ht="16.5">
      <c r="A47" s="62" t="s">
        <v>136</v>
      </c>
      <c r="B47" s="62"/>
      <c r="C47" s="58" t="s">
        <v>137</v>
      </c>
      <c r="D47" s="59"/>
      <c r="E47" s="58" t="s">
        <v>138</v>
      </c>
      <c r="F47" s="63"/>
      <c r="G47" s="63"/>
      <c r="H47" s="63"/>
      <c r="I47" s="63"/>
      <c r="J47" s="63"/>
      <c r="K47" s="63"/>
      <c r="L47" s="63"/>
      <c r="M47" s="63"/>
      <c r="N47" s="59"/>
    </row>
    <row r="48" spans="1:25" ht="33.75" customHeight="1">
      <c r="A48" s="62"/>
      <c r="B48" s="62"/>
      <c r="C48" s="67"/>
      <c r="D48" s="68"/>
      <c r="E48" s="60"/>
      <c r="F48" s="66"/>
      <c r="G48" s="66"/>
      <c r="H48" s="66"/>
      <c r="I48" s="66"/>
      <c r="J48" s="66"/>
      <c r="K48" s="66"/>
      <c r="L48" s="66"/>
      <c r="M48" s="66"/>
      <c r="N48" s="61"/>
    </row>
    <row r="49" spans="1:18" ht="33.75" customHeight="1">
      <c r="A49" s="62"/>
      <c r="B49" s="62"/>
      <c r="C49" s="60"/>
      <c r="D49" s="61"/>
      <c r="E49" s="60"/>
      <c r="F49" s="66"/>
      <c r="G49" s="66"/>
      <c r="H49" s="66"/>
      <c r="I49" s="66"/>
      <c r="J49" s="66"/>
      <c r="K49" s="66"/>
      <c r="L49" s="66"/>
      <c r="M49" s="66"/>
      <c r="N49" s="61"/>
    </row>
    <row r="50" spans="1:18" ht="33.75" customHeight="1">
      <c r="A50" s="62"/>
      <c r="B50" s="62"/>
      <c r="C50" s="60"/>
      <c r="D50" s="61"/>
      <c r="E50" s="60"/>
      <c r="F50" s="66"/>
      <c r="G50" s="66"/>
      <c r="H50" s="66"/>
      <c r="I50" s="66"/>
      <c r="J50" s="66"/>
      <c r="K50" s="66"/>
      <c r="L50" s="66"/>
      <c r="M50" s="66"/>
      <c r="N50" s="61"/>
    </row>
    <row r="51" spans="1:18" ht="29.25" customHeight="1">
      <c r="A51" s="31" t="s">
        <v>139</v>
      </c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3"/>
    </row>
    <row r="52" spans="1:18" ht="27.75" customHeight="1">
      <c r="A52" s="83" t="s">
        <v>139</v>
      </c>
      <c r="B52" s="87"/>
      <c r="C52" s="83" t="s">
        <v>140</v>
      </c>
      <c r="D52" s="84"/>
      <c r="E52" s="69"/>
      <c r="F52" s="70"/>
      <c r="G52" s="70"/>
      <c r="H52" s="70"/>
      <c r="I52" s="70"/>
      <c r="J52" s="70"/>
      <c r="K52" s="70"/>
      <c r="L52" s="70"/>
      <c r="M52" s="70"/>
      <c r="N52" s="71"/>
    </row>
    <row r="53" spans="1:18" ht="27.75" customHeight="1">
      <c r="A53" s="88"/>
      <c r="B53" s="89"/>
      <c r="C53" s="85"/>
      <c r="D53" s="86"/>
      <c r="E53" s="72"/>
      <c r="F53" s="72"/>
      <c r="G53" s="72"/>
      <c r="H53" s="72"/>
      <c r="I53" s="72"/>
      <c r="J53" s="72"/>
      <c r="K53" s="72"/>
      <c r="L53" s="72"/>
      <c r="M53" s="72"/>
      <c r="N53" s="72"/>
    </row>
    <row r="54" spans="1:18" ht="27.75" customHeight="1">
      <c r="A54" s="88"/>
      <c r="B54" s="89"/>
      <c r="C54" s="83" t="s">
        <v>141</v>
      </c>
      <c r="D54" s="84"/>
      <c r="E54" s="69"/>
      <c r="F54" s="70"/>
      <c r="G54" s="70"/>
      <c r="H54" s="70"/>
      <c r="I54" s="70"/>
      <c r="J54" s="70"/>
      <c r="K54" s="70"/>
      <c r="L54" s="70"/>
      <c r="M54" s="70"/>
      <c r="N54" s="71"/>
    </row>
    <row r="55" spans="1:18" ht="27.75" customHeight="1">
      <c r="A55" s="88"/>
      <c r="B55" s="89"/>
      <c r="C55" s="85"/>
      <c r="D55" s="86"/>
      <c r="E55" s="72"/>
      <c r="F55" s="72"/>
      <c r="G55" s="72"/>
      <c r="H55" s="72"/>
      <c r="I55" s="72"/>
      <c r="J55" s="72"/>
      <c r="K55" s="72"/>
      <c r="L55" s="72"/>
      <c r="M55" s="72"/>
      <c r="N55" s="72"/>
    </row>
    <row r="56" spans="1:18" ht="27.75" customHeight="1">
      <c r="A56" s="88"/>
      <c r="B56" s="89"/>
      <c r="C56" s="83" t="s">
        <v>142</v>
      </c>
      <c r="D56" s="87"/>
      <c r="E56" s="69"/>
      <c r="F56" s="70"/>
      <c r="G56" s="70"/>
      <c r="H56" s="70"/>
      <c r="I56" s="70"/>
      <c r="J56" s="70"/>
      <c r="K56" s="70"/>
      <c r="L56" s="70"/>
      <c r="M56" s="70"/>
      <c r="N56" s="71"/>
    </row>
    <row r="57" spans="1:18" ht="27.75" customHeight="1">
      <c r="A57" s="90"/>
      <c r="B57" s="91"/>
      <c r="C57" s="90"/>
      <c r="D57" s="91"/>
      <c r="E57" s="72"/>
      <c r="F57" s="72"/>
      <c r="G57" s="72"/>
      <c r="H57" s="72"/>
      <c r="I57" s="72"/>
      <c r="J57" s="72"/>
      <c r="K57" s="72"/>
      <c r="L57" s="72"/>
      <c r="M57" s="72"/>
      <c r="N57" s="72"/>
    </row>
    <row r="58" spans="1:18" ht="25.5" customHeight="1">
      <c r="A58" s="73" t="s">
        <v>143</v>
      </c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</row>
    <row r="59" spans="1:18" s="2" customFormat="1" ht="33.75" customHeight="1">
      <c r="A59" s="74" t="s">
        <v>144</v>
      </c>
      <c r="B59" s="75"/>
      <c r="C59" s="75"/>
      <c r="D59" s="75"/>
      <c r="E59" s="75"/>
      <c r="F59" s="76"/>
      <c r="G59" s="21"/>
      <c r="H59" s="74" t="s">
        <v>145</v>
      </c>
      <c r="I59" s="75"/>
      <c r="J59" s="75"/>
      <c r="K59" s="75"/>
      <c r="L59" s="75"/>
      <c r="M59" s="76"/>
      <c r="N59" s="26"/>
      <c r="Q59"/>
      <c r="R59"/>
    </row>
    <row r="60" spans="1:18" s="2" customFormat="1" ht="33.75" customHeight="1">
      <c r="A60" s="74" t="s">
        <v>146</v>
      </c>
      <c r="B60" s="75"/>
      <c r="C60" s="75"/>
      <c r="D60" s="75"/>
      <c r="E60" s="75"/>
      <c r="F60" s="76"/>
      <c r="G60" s="21"/>
      <c r="H60" s="74" t="s">
        <v>147</v>
      </c>
      <c r="I60" s="75"/>
      <c r="J60" s="75"/>
      <c r="K60" s="75"/>
      <c r="L60" s="75"/>
      <c r="M60" s="76"/>
      <c r="N60" s="26"/>
      <c r="Q60"/>
      <c r="R60"/>
    </row>
    <row r="61" spans="1:18" ht="24" customHeight="1">
      <c r="A61" s="98" t="s">
        <v>148</v>
      </c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</row>
    <row r="62" spans="1:18" ht="24" customHeight="1">
      <c r="A62" s="99"/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</row>
    <row r="63" spans="1:18" ht="24" customHeight="1">
      <c r="A63" s="99"/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</row>
    <row r="64" spans="1:18" ht="16.5">
      <c r="A64" s="77" t="s">
        <v>149</v>
      </c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</row>
    <row r="65" spans="1:14" ht="16.5">
      <c r="A65" s="78" t="s">
        <v>150</v>
      </c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</row>
  </sheetData>
  <mergeCells count="136">
    <mergeCell ref="A61:N63"/>
    <mergeCell ref="A60:F60"/>
    <mergeCell ref="H60:M60"/>
    <mergeCell ref="A64:N64"/>
    <mergeCell ref="A65:N65"/>
    <mergeCell ref="A8:A17"/>
    <mergeCell ref="B8:B12"/>
    <mergeCell ref="B13:B17"/>
    <mergeCell ref="C19:C20"/>
    <mergeCell ref="C27:C28"/>
    <mergeCell ref="H19:H20"/>
    <mergeCell ref="N19:N20"/>
    <mergeCell ref="N27:N28"/>
    <mergeCell ref="D19:E20"/>
    <mergeCell ref="F19:G20"/>
    <mergeCell ref="C52:D53"/>
    <mergeCell ref="C54:D55"/>
    <mergeCell ref="A52:B57"/>
    <mergeCell ref="C56:D57"/>
    <mergeCell ref="A47:B50"/>
    <mergeCell ref="A43:B46"/>
    <mergeCell ref="F38:G41"/>
    <mergeCell ref="A38:B41"/>
    <mergeCell ref="K38:L41"/>
    <mergeCell ref="A27:B33"/>
    <mergeCell ref="E52:N52"/>
    <mergeCell ref="E53:N53"/>
    <mergeCell ref="E54:N54"/>
    <mergeCell ref="E55:N55"/>
    <mergeCell ref="E56:N56"/>
    <mergeCell ref="E57:N57"/>
    <mergeCell ref="A58:N58"/>
    <mergeCell ref="A59:F59"/>
    <mergeCell ref="H59:M59"/>
    <mergeCell ref="C47:D47"/>
    <mergeCell ref="E47:N47"/>
    <mergeCell ref="C48:D48"/>
    <mergeCell ref="E48:N48"/>
    <mergeCell ref="C49:D49"/>
    <mergeCell ref="E49:N49"/>
    <mergeCell ref="C50:D50"/>
    <mergeCell ref="E50:N50"/>
    <mergeCell ref="A51:N51"/>
    <mergeCell ref="C45:D45"/>
    <mergeCell ref="E45:F45"/>
    <mergeCell ref="G45:H45"/>
    <mergeCell ref="I45:J45"/>
    <mergeCell ref="K45:M45"/>
    <mergeCell ref="C46:D46"/>
    <mergeCell ref="E46:F46"/>
    <mergeCell ref="G46:H46"/>
    <mergeCell ref="I46:J46"/>
    <mergeCell ref="K46:M46"/>
    <mergeCell ref="C41:D41"/>
    <mergeCell ref="H41:I41"/>
    <mergeCell ref="A42:N42"/>
    <mergeCell ref="C43:D43"/>
    <mergeCell ref="E43:F43"/>
    <mergeCell ref="G43:H43"/>
    <mergeCell ref="I43:J43"/>
    <mergeCell ref="K43:M43"/>
    <mergeCell ref="C44:D44"/>
    <mergeCell ref="E44:F44"/>
    <mergeCell ref="G44:H44"/>
    <mergeCell ref="I44:J44"/>
    <mergeCell ref="K44:M44"/>
    <mergeCell ref="A36:E36"/>
    <mergeCell ref="F36:J36"/>
    <mergeCell ref="K36:N36"/>
    <mergeCell ref="A37:N37"/>
    <mergeCell ref="C38:D38"/>
    <mergeCell ref="H38:I38"/>
    <mergeCell ref="C39:D39"/>
    <mergeCell ref="H39:I39"/>
    <mergeCell ref="C40:D40"/>
    <mergeCell ref="H40:I40"/>
    <mergeCell ref="C30:N30"/>
    <mergeCell ref="D31:E31"/>
    <mergeCell ref="F31:H31"/>
    <mergeCell ref="C32:N32"/>
    <mergeCell ref="D33:E33"/>
    <mergeCell ref="F33:H33"/>
    <mergeCell ref="A34:N34"/>
    <mergeCell ref="A35:E35"/>
    <mergeCell ref="F35:J35"/>
    <mergeCell ref="K35:N35"/>
    <mergeCell ref="D23:E23"/>
    <mergeCell ref="F23:G23"/>
    <mergeCell ref="C24:N24"/>
    <mergeCell ref="D25:E25"/>
    <mergeCell ref="G25:H25"/>
    <mergeCell ref="C26:N26"/>
    <mergeCell ref="I27:M27"/>
    <mergeCell ref="D29:E29"/>
    <mergeCell ref="F29:H29"/>
    <mergeCell ref="D27:E28"/>
    <mergeCell ref="F27:H28"/>
    <mergeCell ref="D16:E16"/>
    <mergeCell ref="F16:G16"/>
    <mergeCell ref="D17:E17"/>
    <mergeCell ref="F17:G17"/>
    <mergeCell ref="A18:N18"/>
    <mergeCell ref="I19:M19"/>
    <mergeCell ref="D21:E21"/>
    <mergeCell ref="F21:G21"/>
    <mergeCell ref="C22:N22"/>
    <mergeCell ref="A19:B26"/>
    <mergeCell ref="D12:E12"/>
    <mergeCell ref="F12:G12"/>
    <mergeCell ref="D13:E13"/>
    <mergeCell ref="F13:G13"/>
    <mergeCell ref="H13:L13"/>
    <mergeCell ref="D14:E14"/>
    <mergeCell ref="F14:G14"/>
    <mergeCell ref="D15:E15"/>
    <mergeCell ref="F15:G15"/>
    <mergeCell ref="A7:N7"/>
    <mergeCell ref="D8:E8"/>
    <mergeCell ref="F8:G8"/>
    <mergeCell ref="H8:L8"/>
    <mergeCell ref="D9:E9"/>
    <mergeCell ref="F9:G9"/>
    <mergeCell ref="D10:E10"/>
    <mergeCell ref="F10:G10"/>
    <mergeCell ref="D11:E11"/>
    <mergeCell ref="F11:G11"/>
    <mergeCell ref="A1:N1"/>
    <mergeCell ref="A2:B2"/>
    <mergeCell ref="C2:F2"/>
    <mergeCell ref="G2:H2"/>
    <mergeCell ref="I2:L2"/>
    <mergeCell ref="A3:L3"/>
    <mergeCell ref="B6:C6"/>
    <mergeCell ref="E6:F6"/>
    <mergeCell ref="H6:L6"/>
    <mergeCell ref="M2:N6"/>
  </mergeCells>
  <phoneticPr fontId="21" type="noConversion"/>
  <dataValidations count="17">
    <dataValidation type="list" allowBlank="1" showInputMessage="1" showErrorMessage="1" sqref="D4">
      <formula1>$Q$2:$Q$3</formula1>
    </dataValidation>
    <dataValidation type="list" allowBlank="1" showInputMessage="1" showErrorMessage="1" sqref="H4 I44:J46">
      <formula1>$R$2:$R$5</formula1>
    </dataValidation>
    <dataValidation type="list" allowBlank="1" showInputMessage="1" showErrorMessage="1" sqref="J4">
      <formula1>$S$2:$S$5</formula1>
    </dataValidation>
    <dataValidation type="list" allowBlank="1" showInputMessage="1" showErrorMessage="1" sqref="C21 C23 C25">
      <formula1>$W$2:$W$5</formula1>
    </dataValidation>
    <dataValidation type="list" allowBlank="1" showInputMessage="1" showErrorMessage="1" sqref="I21:J21 L21:M21 I23:J23 L23:M23 I25:J25 L25:M25 I29:J29 L29:N29 I31:J31 L31:N31 I33:J33 L33:N33 K9:K12 K14:K17">
      <formula1>$Y$2:$Y$43</formula1>
    </dataValidation>
    <dataValidation allowBlank="1" showInputMessage="1" showErrorMessage="1" prompt="1、尽量用量化指标阐述&#10;2、只阐述自身岗位职责内的，协助他人的及部门的不用填写" sqref="K21 K23 K25 K29 K31 K33"/>
    <dataValidation type="list" allowBlank="1" showInputMessage="1" showErrorMessage="1" sqref="C29 C31 C33">
      <formula1>$X$2:$X$6</formula1>
    </dataValidation>
    <dataValidation type="list" allowBlank="1" showInputMessage="1" showErrorMessage="1" sqref="A36:N36">
      <formula1>$AA$2:$AA$5</formula1>
    </dataValidation>
    <dataValidation type="list" allowBlank="1" showInputMessage="1" showErrorMessage="1" prompt="高中/中专/大专/大学本科（全/非）硕士研究生（全/非）/博士研究生（全/非）" sqref="C9:C12 C14:C17">
      <formula1>$T$2:$T$6</formula1>
    </dataValidation>
    <dataValidation type="list" allowBlank="1" showInputMessage="1" showErrorMessage="1" sqref="E39:E41">
      <formula1>$AB$2:$AB$4</formula1>
    </dataValidation>
    <dataValidation type="list" allowBlank="1" showInputMessage="1" showErrorMessage="1" promptTitle="填写全称" prompt="国际经济学" sqref="H9:H12 H14:H17">
      <formula1>$Y$2:$Y$43</formula1>
    </dataValidation>
    <dataValidation type="list" allowBlank="1" showInputMessage="1" showErrorMessage="1" prompt="例如：2010/9-2014/7" sqref="I9:I12 I14:I17 L9:L12 L14:L17">
      <formula1>$Z$2:$Z$13</formula1>
    </dataValidation>
    <dataValidation allowBlank="1" showInputMessage="1" showErrorMessage="1" prompt="例如：2010/9-2014/7" sqref="J9:J12 J14:J17"/>
    <dataValidation type="list" allowBlank="1" showInputMessage="1" showErrorMessage="1" sqref="J39:J41">
      <formula1>$AC$2:$AC$8</formula1>
    </dataValidation>
    <dataValidation type="list" allowBlank="1" showInputMessage="1" showErrorMessage="1" sqref="M8:M17">
      <formula1>$V$3:$V$4</formula1>
    </dataValidation>
    <dataValidation type="list" allowBlank="1" showInputMessage="1" showErrorMessage="1" sqref="N9:N12 N14:N17">
      <formula1>$V$2:$V$3</formula1>
    </dataValidation>
    <dataValidation type="list" allowBlank="1" showInputMessage="1" showErrorMessage="1" sqref="E44:F46">
      <formula1>$AD$2:$AD$13</formula1>
    </dataValidation>
  </dataValidations>
  <hyperlinks>
    <hyperlink ref="E6" r:id="rId1"/>
  </hyperlinks>
  <pageMargins left="0.35416666666666702" right="0.15625" top="0.75" bottom="0.31388888888888899" header="0.3" footer="0.3"/>
  <pageSetup paperSize="9" scale="7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社会招聘登记表（本人每页签字）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ying liu</dc:creator>
  <cp:lastModifiedBy>魏雪婷</cp:lastModifiedBy>
  <cp:lastPrinted>2016-09-06T03:43:00Z</cp:lastPrinted>
  <dcterms:created xsi:type="dcterms:W3CDTF">2015-06-05T18:19:00Z</dcterms:created>
  <dcterms:modified xsi:type="dcterms:W3CDTF">2019-03-01T09:08:16Z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